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8" i="1" l="1"/>
  <c r="C9" i="1" l="1"/>
  <c r="C20" i="1" s="1"/>
  <c r="B9" i="1"/>
  <c r="D14" i="1" l="1"/>
  <c r="B32" i="1" l="1"/>
  <c r="D26" i="1"/>
  <c r="D18" i="1" l="1"/>
  <c r="B20" i="1"/>
  <c r="D22" i="1" l="1"/>
  <c r="D24" i="1"/>
  <c r="D25" i="1"/>
  <c r="D27" i="1"/>
  <c r="D29" i="1"/>
  <c r="D30" i="1"/>
  <c r="D31" i="1"/>
  <c r="D23" i="1"/>
  <c r="C32" i="1"/>
  <c r="D10" i="1"/>
  <c r="D11" i="1"/>
  <c r="D12" i="1"/>
  <c r="D13" i="1"/>
  <c r="D19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<sst xmlns="http://schemas.openxmlformats.org/spreadsheetml/2006/main" count="40" uniqueCount="40">
  <si>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</si>
  <si>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</si>
  <si>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</si>
  <si>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</si>
  <si>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</si>
  <si>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</si>
  <si>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</si>
  <si>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</si>
  <si>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</si>
  <si>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</si>
  <si>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</si>
  <si>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</si>
  <si>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</si>
  <si>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</si>
  <si>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</si>
  <si>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</si>
  <si>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</si>
  <si>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</si>
  <si>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</si>
  <si>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</si>
  <si>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</si>
  <si>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</si>
  <si>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</si>
  <si>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</si>
  <si>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</si>
  <si>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</si>
  <si>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</si>
  <si>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</si>
  <si>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</si>
  <si>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</si>
  <si>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</si>
  <si>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</si>
  <si>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</si>
  <si>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</si>
  <si>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</si>
  <si>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ЗАЧИСЛЕНИЯ В БЮДЖЕТ МУНИЦИПАЛЬНОГО ОБРАЗОВАНИЯ ПО НОРМАТИВАМ, ДЕЙСТВОВАВШИМ В 2019 ГОДУ</t>
  </si>
  <si>
    <t>Глава сельского поселения</t>
  </si>
  <si>
    <t xml:space="preserve">Саитов Ф.А </t>
  </si>
  <si>
    <t>ПРОЧИЕ ПОСТУПЛЕНИЯ</t>
  </si>
  <si>
    <t>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</si>
</sst>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3" workbookViewId="0">
      <selection activeCell="C32" sqref="C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34</v>
      </c>
      <c r="B3" s="19"/>
      <c r="C3" s="19"/>
      <c r="D3" s="19"/>
      <c r="E3" s="2"/>
    </row>
    <row r="4" spans="1:5" x14ac:dyDescent="0.25">
      <c r="A4" s="18" t="s">
        <v>39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f>SUM(B10:B18)</f>
        <v>808500</v>
      </c>
      <c r="C9" s="14">
        <f>SUM(C10:C18)</f>
        <v>808711.56999999983</v>
      </c>
      <c r="D9" s="16">
        <f>C9/B9*100</f>
        <v>100.02616821273962</v>
      </c>
      <c r="E9" s="2"/>
    </row>
    <row r="10" spans="1:5" x14ac:dyDescent="0.25">
      <c r="A10" s="4" t="s">
        <v>20</v>
      </c>
      <c r="B10" s="14">
        <v>68000</v>
      </c>
      <c r="C10" s="14">
        <v>69004.509999999995</v>
      </c>
      <c r="D10" s="16">
        <f t="shared" ref="D10:D20" si="0">C10/B10*100</f>
        <v>101.4772205882353</v>
      </c>
      <c r="E10" s="2"/>
    </row>
    <row r="11" spans="1:5" s="8" customFormat="1" x14ac:dyDescent="0.25">
      <c r="A11" s="9" t="s">
        <v>19</v>
      </c>
      <c r="B11" s="14">
        <v>69000</v>
      </c>
      <c r="C11" s="14">
        <v>69052.05</v>
      </c>
      <c r="D11" s="16">
        <f t="shared" si="0"/>
        <v>100.0754347826087</v>
      </c>
      <c r="E11" s="2"/>
    </row>
    <row r="12" spans="1:5" x14ac:dyDescent="0.25">
      <c r="A12" s="4" t="s">
        <v>21</v>
      </c>
      <c r="B12" s="14">
        <v>608000</v>
      </c>
      <c r="C12" s="14">
        <v>605802.42000000004</v>
      </c>
      <c r="D12" s="16">
        <f t="shared" si="0"/>
        <v>99.638555921052642</v>
      </c>
      <c r="E12" s="2"/>
    </row>
    <row r="13" spans="1:5" x14ac:dyDescent="0.25">
      <c r="A13" s="4" t="s">
        <v>9</v>
      </c>
      <c r="B13" s="14">
        <v>19000</v>
      </c>
      <c r="C13" s="14">
        <v>19200</v>
      </c>
      <c r="D13" s="16">
        <f t="shared" si="0"/>
        <v>101.05263157894737</v>
      </c>
      <c r="E13" s="2"/>
    </row>
    <row r="14" spans="1:5" s="12" customFormat="1" ht="22.15" customHeight="1" x14ac:dyDescent="0.25">
      <c r="A14" s="4" t="s">
        <v>10</v>
      </c>
      <c r="B14" s="14">
        <v>20000</v>
      </c>
      <c r="C14" s="14">
        <v>18502.439999999999</v>
      </c>
      <c r="D14" s="16">
        <f t="shared" ref="D14" si="1">C14/B14*100</f>
        <v>92.512199999999993</v>
      </c>
      <c r="E14" s="2"/>
    </row>
    <row r="15" spans="1:5" s="12" customFormat="1" ht="16.149999999999999" customHeight="1" x14ac:dyDescent="0.25">
      <c r="A15" s="4" t="s">
        <v>38</v>
      </c>
      <c r="B15" s="14"/>
      <c r="C15" s="14">
        <v>2236.9499999999998</v>
      </c>
      <c r="D15" s="16">
        <v>100</v>
      </c>
      <c r="E15" s="2"/>
    </row>
    <row r="16" spans="1:5" ht="48" customHeight="1" x14ac:dyDescent="0.25">
      <c r="A16" s="4" t="s">
        <v>35</v>
      </c>
      <c r="B16" s="14">
        <v>1000</v>
      </c>
      <c r="C16" s="14">
        <v>1000</v>
      </c>
      <c r="D16" s="16">
        <v>100</v>
      </c>
      <c r="E16" s="2"/>
    </row>
    <row r="17" spans="1:5" x14ac:dyDescent="0.25">
      <c r="A17" s="4" t="s">
        <v>11</v>
      </c>
      <c r="B17" s="16"/>
      <c r="C17" s="14"/>
      <c r="D17" s="16"/>
      <c r="E17" s="2"/>
    </row>
    <row r="18" spans="1:5" s="12" customFormat="1" x14ac:dyDescent="0.25">
      <c r="A18" s="4" t="s">
        <v>32</v>
      </c>
      <c r="B18" s="14">
        <v>23500</v>
      </c>
      <c r="C18" s="14">
        <v>23913.200000000001</v>
      </c>
      <c r="D18" s="16">
        <f t="shared" ref="D18" si="2">C18/B18*100</f>
        <v>101.75829787234044</v>
      </c>
      <c r="E18" s="2"/>
    </row>
    <row r="19" spans="1:5" x14ac:dyDescent="0.25">
      <c r="A19" s="4" t="s">
        <v>12</v>
      </c>
      <c r="B19" s="14">
        <v>3501350.4</v>
      </c>
      <c r="C19" s="14">
        <v>3501350.4</v>
      </c>
      <c r="D19" s="16">
        <f t="shared" si="0"/>
        <v>100</v>
      </c>
      <c r="E19" s="2"/>
    </row>
    <row r="20" spans="1:5" x14ac:dyDescent="0.25">
      <c r="A20" s="3" t="s">
        <v>14</v>
      </c>
      <c r="B20" s="15">
        <f>B19+B9</f>
        <v>4309850.4000000004</v>
      </c>
      <c r="C20" s="15">
        <f>C9+C19</f>
        <v>4310061.97</v>
      </c>
      <c r="D20" s="16">
        <f t="shared" si="0"/>
        <v>100.00490898709616</v>
      </c>
      <c r="E20" s="2"/>
    </row>
    <row r="21" spans="1:5" x14ac:dyDescent="0.25">
      <c r="A21" s="25" t="s">
        <v>16</v>
      </c>
      <c r="B21" s="25"/>
      <c r="C21" s="25"/>
      <c r="D21" s="25"/>
      <c r="E21" s="2"/>
    </row>
    <row r="22" spans="1:5" ht="22.5" x14ac:dyDescent="0.25">
      <c r="A22" s="13" t="s">
        <v>22</v>
      </c>
      <c r="B22" s="16">
        <v>930049.21</v>
      </c>
      <c r="C22" s="14">
        <v>930049.21</v>
      </c>
      <c r="D22" s="16">
        <f>C22/B22*100</f>
        <v>100</v>
      </c>
    </row>
    <row r="23" spans="1:5" ht="33.75" x14ac:dyDescent="0.25">
      <c r="A23" s="13" t="s">
        <v>23</v>
      </c>
      <c r="B23" s="14">
        <v>1476774.17</v>
      </c>
      <c r="C23" s="14">
        <v>1476774.17</v>
      </c>
      <c r="D23" s="16">
        <f>C23/B23*100</f>
        <v>100</v>
      </c>
    </row>
    <row r="24" spans="1:5" x14ac:dyDescent="0.25">
      <c r="A24" s="13" t="s">
        <v>24</v>
      </c>
      <c r="B24" s="14"/>
      <c r="C24" s="14"/>
      <c r="D24" s="16" t="e">
        <f t="shared" ref="D24:D31" si="3">C24/B24*100</f>
        <v>#DIV/0!</v>
      </c>
    </row>
    <row r="25" spans="1:5" x14ac:dyDescent="0.25">
      <c r="A25" s="13" t="s">
        <v>25</v>
      </c>
      <c r="B25" s="14">
        <v>373044</v>
      </c>
      <c r="C25" s="14">
        <v>373044</v>
      </c>
      <c r="D25" s="16">
        <f t="shared" si="3"/>
        <v>100</v>
      </c>
    </row>
    <row r="26" spans="1:5" s="12" customFormat="1" x14ac:dyDescent="0.25">
      <c r="A26" s="13" t="s">
        <v>26</v>
      </c>
      <c r="B26" s="14">
        <v>380706.4</v>
      </c>
      <c r="C26" s="14">
        <v>380706.4</v>
      </c>
      <c r="D26" s="16">
        <f t="shared" ref="D26" si="4">C26/B26*100</f>
        <v>100</v>
      </c>
    </row>
    <row r="27" spans="1:5" x14ac:dyDescent="0.25">
      <c r="A27" s="13" t="s">
        <v>33</v>
      </c>
      <c r="B27" s="14">
        <v>2800</v>
      </c>
      <c r="C27" s="14">
        <v>2800</v>
      </c>
      <c r="D27" s="16">
        <f t="shared" si="3"/>
        <v>100</v>
      </c>
    </row>
    <row r="28" spans="1:5" s="12" customFormat="1" x14ac:dyDescent="0.25">
      <c r="A28" s="13" t="s">
        <v>27</v>
      </c>
      <c r="B28" s="14">
        <v>20300</v>
      </c>
      <c r="C28" s="16">
        <v>20300</v>
      </c>
      <c r="D28" s="16">
        <f t="shared" si="3"/>
        <v>100</v>
      </c>
    </row>
    <row r="29" spans="1:5" x14ac:dyDescent="0.25">
      <c r="A29" s="13" t="s">
        <v>28</v>
      </c>
      <c r="B29" s="14">
        <v>637963.39</v>
      </c>
      <c r="C29" s="14">
        <v>637963.39</v>
      </c>
      <c r="D29" s="16">
        <f t="shared" si="3"/>
        <v>100</v>
      </c>
    </row>
    <row r="30" spans="1:5" x14ac:dyDescent="0.25">
      <c r="A30" s="13" t="s">
        <v>29</v>
      </c>
      <c r="B30" s="14">
        <v>403267.78</v>
      </c>
      <c r="C30" s="14">
        <v>403267.78</v>
      </c>
      <c r="D30" s="16">
        <f t="shared" si="3"/>
        <v>100</v>
      </c>
    </row>
    <row r="31" spans="1:5" x14ac:dyDescent="0.25">
      <c r="A31" s="13" t="s">
        <v>15</v>
      </c>
      <c r="B31" s="14">
        <v>4000</v>
      </c>
      <c r="C31" s="14">
        <v>4000</v>
      </c>
      <c r="D31" s="16">
        <f t="shared" si="3"/>
        <v>100</v>
      </c>
    </row>
    <row r="32" spans="1:5" x14ac:dyDescent="0.25">
      <c r="A32" s="5" t="s">
        <v>17</v>
      </c>
      <c r="B32" s="15">
        <f>SUM(B22:B31)</f>
        <v>4228904.95</v>
      </c>
      <c r="C32" s="15">
        <f>SUM(C22:C31)</f>
        <v>4228904.95</v>
      </c>
      <c r="D32" s="17">
        <f>C32/B32*100</f>
        <v>100</v>
      </c>
    </row>
    <row r="33" spans="1:4" x14ac:dyDescent="0.25">
      <c r="A33" s="6" t="s">
        <v>18</v>
      </c>
      <c r="B33" s="7">
        <f>B20-B32</f>
        <v>80945.450000000186</v>
      </c>
      <c r="C33" s="7">
        <f>C20-C32</f>
        <v>81157.019999999553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 t="s">
        <v>36</v>
      </c>
      <c r="B37" s="10" t="s">
        <v>37</v>
      </c>
      <c r="C37" s="10"/>
      <c r="D37" s="10"/>
    </row>
    <row r="39" spans="1:4" x14ac:dyDescent="0.25">
      <c r="A39" s="11" t="s">
        <v>31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2021-01-14T08:23:26Z</dcterms:modified>
</cp:coreProperties>
</file>