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75" windowWidth="19440" windowHeight="9735"/>
  </bookViews>
  <sheets>
    <sheet name="Апрель" sheetId="1" r:id="rId1"/>
  </sheets>
  <calcPr calcId="144525"/>
</workbook>
</file>

<file path=xl/calcChain.xml><?xml version="1.0" encoding="utf-8"?>
<calcChain xmlns="http://schemas.openxmlformats.org/spreadsheetml/2006/main">
  <c r="C9" i="1" l="1"/>
  <c r="D15" i="1"/>
  <c r="D14" i="1" l="1"/>
  <c r="B30" i="1" l="1"/>
  <c r="D24" i="1"/>
  <c r="D16" i="1" l="1"/>
  <c r="B18" i="1"/>
  <c r="D20" i="1" l="1"/>
  <c r="D22" i="1"/>
  <c r="D23" i="1"/>
  <c r="D25" i="1"/>
  <c r="D27" i="1"/>
  <c r="D28" i="1"/>
  <c r="D29" i="1"/>
  <c r="D21" i="1"/>
  <c r="C30" i="1"/>
  <c r="D10" i="1"/>
  <c r="D11" i="1"/>
  <c r="D12" i="1"/>
  <c r="D13" i="1"/>
  <c r="D17" i="1"/>
  <c r="C18" i="1"/>
  <c r="D30" i="1" l="1"/>
  <c r="D9" i="1"/>
  <c r="D18" i="1"/>
  <c r="C31" i="1"/>
  <c r="B31" i="1" l="1"/>
</calcChain>
</file>

<file path=xl/sharedStrings.xml><?xml version="1.0" encoding="utf-8"?>
<sst xmlns="http://schemas.openxmlformats.org/spreadsheetml/2006/main" count="39" uniqueCount="39">
  <si>
    <t/>
  </si>
  <si>
    <t xml:space="preserve"> Месячный отчет</t>
  </si>
  <si>
    <t xml:space="preserve"> об исполнении бюджета</t>
  </si>
  <si>
    <t>Ед.Изм.: руб.</t>
  </si>
  <si>
    <t>Вид дохода</t>
  </si>
  <si>
    <t>Уточ. план на год</t>
  </si>
  <si>
    <t xml:space="preserve">Кассовые расходы </t>
  </si>
  <si>
    <t>% испол-я к плану на год</t>
  </si>
  <si>
    <t>НАЛОГОВЫЕ И НЕНАЛОГОВЫЕ ДОХОДЫ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</si>
  <si>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</si>
  <si>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</si>
  <si>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ПРОЧИЕ НЕНАЛОГОВЫЕ ДОХОДЫ</t>
  </si>
  <si>
    <t>БЕЗВОЗМЕЗДНЫЕ ПОСТУПЛЕНИЯ</t>
  </si>
  <si>
    <t>ДОХОДЫ</t>
  </si>
  <si>
    <t>ИТОГО ДОХОДЫ</t>
  </si>
  <si>
    <t>КУЛЬТУРА, КИНЕМАТОГРАФИЯ</t>
  </si>
  <si>
    <t>РАСХОДЫ</t>
  </si>
  <si>
    <t>ИТОГО РАСХОДЫ</t>
  </si>
  <si>
    <t>ДЕФИЦИТ/ПРОФИЦИТ</t>
  </si>
  <si>
    <t xml:space="preserve">                    Давлетбаев И.Н.</t>
  </si>
  <si>
    <t>начальника финансового управления</t>
  </si>
  <si>
    <t>НАЛОГИ НА ИМУЩЕСТВО</t>
  </si>
  <si>
    <t xml:space="preserve">Заместитель главы по финансовым вопросам - </t>
  </si>
  <si>
    <t>НДФЛ</t>
  </si>
  <si>
    <t>ЗЕМЕЛЬНЫЙ НАЛОГ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</si>
  <si>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</si>
  <si>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</si>
  <si>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</si>
  <si>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Мобилизационная и вневойсковая подготовка</t>
  </si>
  <si>
    <t>Дорожное хозяйство (дорожные фонды)</t>
  </si>
  <si>
    <t>Коммунальное хозяйство</t>
  </si>
  <si>
    <t>Благоустройство</t>
  </si>
  <si>
    <t>Другие вопросы в области охраны окружающей среды</t>
  </si>
  <si>
    <t>8(34751) 2-26-18</t>
  </si>
  <si>
    <t>Исп. Каскинова Ю.А.</t>
  </si>
  <si>
    <t>ЕСХН</t>
  </si>
  <si>
    <t>Другие вопросы в области национальной экономики</t>
  </si>
  <si>
    <t>Бюджет сельского поселения Тавлыкаевский сельсовет муниципального района Баймакский район Республики Башкортостан</t>
  </si>
  <si>
    <t>на 1 июля  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</si>
</sst>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2" xfId="0" applyBorder="1"/>
    <xf numFmtId="0" fontId="3" fillId="0" borderId="0" xfId="0" applyFont="1"/>
    <xf numFmtId="0" fontId="2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center" vertical="center"/>
    </xf>
    <xf numFmtId="0" fontId="3" fillId="0" borderId="2" xfId="0" applyFont="1" applyBorder="1"/>
    <xf numFmtId="4" fontId="3" fillId="0" borderId="2" xfId="0" applyNumberFormat="1" applyFont="1" applyBorder="1" applyAlignment="1">
      <alignment horizontal="center" vertical="center"/>
    </xf>
    <xf numFmtId="0" fontId="0" fillId="0" borderId="0" xfId="0"/>
    <xf numFmtId="0" fontId="3" fillId="0" borderId="2" xfId="0" quotePrefix="1" applyFont="1" applyBorder="1" applyAlignment="1">
      <alignment horizontal="left" vertical="top" wrapText="1"/>
    </xf>
    <xf numFmtId="0" fontId="0" fillId="0" borderId="0" xfId="0"/>
    <xf numFmtId="0" fontId="4" fillId="0" borderId="0" xfId="0" applyFont="1"/>
    <xf numFmtId="0" fontId="0" fillId="0" borderId="0" xfId="0"/>
    <xf numFmtId="0" fontId="3" fillId="0" borderId="2" xfId="0" quotePrefix="1" applyFont="1" applyBorder="1" applyAlignment="1">
      <alignment horizontal="left" vertical="top" wrapText="1"/>
    </xf>
    <xf numFmtId="4" fontId="3" fillId="0" borderId="2" xfId="0" applyNumberFormat="1" applyFont="1" applyBorder="1" applyAlignment="1">
      <alignment horizontal="right" vertical="center" shrinkToFit="1"/>
    </xf>
    <xf numFmtId="4" fontId="2" fillId="0" borderId="2" xfId="0" applyNumberFormat="1" applyFont="1" applyBorder="1" applyAlignment="1">
      <alignment horizontal="right" vertical="center" shrinkToFit="1"/>
    </xf>
    <xf numFmtId="2" fontId="3" fillId="0" borderId="2" xfId="0" applyNumberFormat="1" applyFont="1" applyBorder="1" applyAlignment="1">
      <alignment horizontal="right" vertical="center" shrinkToFit="1"/>
    </xf>
    <xf numFmtId="2" fontId="2" fillId="0" borderId="2" xfId="0" applyNumberFormat="1" applyFont="1" applyBorder="1" applyAlignment="1">
      <alignment horizontal="right" vertical="center" shrinkToFit="1"/>
    </xf>
    <xf numFmtId="49" fontId="2" fillId="0" borderId="0" xfId="0" applyNumberFormat="1" applyFont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49" fontId="2" fillId="0" borderId="0" xfId="0" applyNumberFormat="1" applyFont="1" applyAlignment="1">
      <alignment horizontal="right" vertical="center" shrinkToFit="1"/>
    </xf>
    <xf numFmtId="0" fontId="3" fillId="0" borderId="0" xfId="0" applyFont="1" applyAlignment="1">
      <alignment horizontal="right" vertical="center" shrinkToFi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8"/>
  <sheetViews>
    <sheetView tabSelected="1" topLeftCell="A10" workbookViewId="0">
      <selection activeCell="B25" sqref="B25"/>
    </sheetView>
  </sheetViews>
  <sheetFormatPr defaultRowHeight="15" x14ac:dyDescent="0.25"/>
  <cols>
    <col min="1" max="1" width="45.42578125" customWidth="1"/>
    <col min="2" max="3" width="15.5703125" customWidth="1"/>
    <col min="4" max="4" width="9.28515625" customWidth="1"/>
  </cols>
  <sheetData>
    <row r="1" spans="1:5" x14ac:dyDescent="0.25">
      <c r="A1" s="18" t="s">
        <v>1</v>
      </c>
      <c r="B1" s="19"/>
      <c r="C1" s="19"/>
      <c r="D1" s="19"/>
      <c r="E1" s="2"/>
    </row>
    <row r="2" spans="1:5" x14ac:dyDescent="0.25">
      <c r="A2" s="18" t="s">
        <v>2</v>
      </c>
      <c r="B2" s="19"/>
      <c r="C2" s="19"/>
      <c r="D2" s="19"/>
      <c r="E2" s="2"/>
    </row>
    <row r="3" spans="1:5" x14ac:dyDescent="0.25">
      <c r="A3" s="18" t="s">
        <v>37</v>
      </c>
      <c r="B3" s="19"/>
      <c r="C3" s="19"/>
      <c r="D3" s="19"/>
      <c r="E3" s="2"/>
    </row>
    <row r="4" spans="1:5" x14ac:dyDescent="0.25">
      <c r="A4" s="18" t="s">
        <v>38</v>
      </c>
      <c r="B4" s="19"/>
      <c r="C4" s="19"/>
      <c r="D4" s="19"/>
      <c r="E4" s="2"/>
    </row>
    <row r="5" spans="1:5" x14ac:dyDescent="0.25">
      <c r="A5" s="18" t="s">
        <v>0</v>
      </c>
      <c r="B5" s="19"/>
      <c r="C5" s="19"/>
      <c r="D5" s="19"/>
      <c r="E5" s="2"/>
    </row>
    <row r="6" spans="1:5" x14ac:dyDescent="0.25">
      <c r="A6" s="20" t="s">
        <v>3</v>
      </c>
      <c r="B6" s="21"/>
      <c r="C6" s="21"/>
      <c r="D6" s="21"/>
      <c r="E6" s="2"/>
    </row>
    <row r="7" spans="1:5" ht="30" customHeight="1" x14ac:dyDescent="0.25">
      <c r="A7" s="3" t="s">
        <v>4</v>
      </c>
      <c r="B7" s="3" t="s">
        <v>5</v>
      </c>
      <c r="C7" s="3" t="s">
        <v>6</v>
      </c>
      <c r="D7" s="3" t="s">
        <v>7</v>
      </c>
      <c r="E7" s="2"/>
    </row>
    <row r="8" spans="1:5" ht="15.75" customHeight="1" x14ac:dyDescent="0.25">
      <c r="A8" s="22" t="s">
        <v>13</v>
      </c>
      <c r="B8" s="23"/>
      <c r="C8" s="23"/>
      <c r="D8" s="24"/>
      <c r="E8" s="2"/>
    </row>
    <row r="9" spans="1:5" x14ac:dyDescent="0.25">
      <c r="A9" s="4" t="s">
        <v>8</v>
      </c>
      <c r="B9" s="14">
        <v>886200</v>
      </c>
      <c r="C9" s="14">
        <f>C10+C11+C12+C13+C15+C16</f>
        <v>99328.739999999991</v>
      </c>
      <c r="D9" s="16">
        <f>C9/B9*100</f>
        <v>11.208388625592416</v>
      </c>
      <c r="E9" s="2"/>
    </row>
    <row r="10" spans="1:5" x14ac:dyDescent="0.25">
      <c r="A10" s="4" t="s">
        <v>23</v>
      </c>
      <c r="B10" s="14">
        <v>61000</v>
      </c>
      <c r="C10" s="14">
        <v>32219.68</v>
      </c>
      <c r="D10" s="16">
        <f t="shared" ref="D10:D18" si="0">C10/B10*100</f>
        <v>52.8191475409836</v>
      </c>
      <c r="E10" s="2"/>
    </row>
    <row r="11" spans="1:5" s="8" customFormat="1" x14ac:dyDescent="0.25">
      <c r="A11" s="9" t="s">
        <v>21</v>
      </c>
      <c r="B11" s="14">
        <v>48600</v>
      </c>
      <c r="C11" s="14">
        <v>2317.0300000000002</v>
      </c>
      <c r="D11" s="16">
        <f t="shared" si="0"/>
        <v>4.7675514403292185</v>
      </c>
      <c r="E11" s="2"/>
    </row>
    <row r="12" spans="1:5" x14ac:dyDescent="0.25">
      <c r="A12" s="4" t="s">
        <v>24</v>
      </c>
      <c r="B12" s="14">
        <v>614600</v>
      </c>
      <c r="C12" s="14">
        <v>29570.9</v>
      </c>
      <c r="D12" s="16">
        <f t="shared" si="0"/>
        <v>4.8114057923852913</v>
      </c>
      <c r="E12" s="2"/>
    </row>
    <row r="13" spans="1:5" x14ac:dyDescent="0.25">
      <c r="A13" s="4" t="s">
        <v>9</v>
      </c>
      <c r="B13" s="14">
        <v>10000</v>
      </c>
      <c r="C13" s="14">
        <v>2800</v>
      </c>
      <c r="D13" s="16">
        <f t="shared" si="0"/>
        <v>28.000000000000004</v>
      </c>
      <c r="E13" s="2"/>
    </row>
    <row r="14" spans="1:5" s="12" customFormat="1" ht="36.75" customHeight="1" x14ac:dyDescent="0.25">
      <c r="A14" s="4" t="s">
        <v>10</v>
      </c>
      <c r="B14" s="14">
        <v>16000</v>
      </c>
      <c r="C14" s="14">
        <v>0</v>
      </c>
      <c r="D14" s="16">
        <f t="shared" ref="D14:D15" si="1">C14/B14*100</f>
        <v>0</v>
      </c>
      <c r="E14" s="2"/>
    </row>
    <row r="15" spans="1:5" x14ac:dyDescent="0.25">
      <c r="A15" s="4" t="s">
        <v>11</v>
      </c>
      <c r="B15" s="16">
        <v>5000</v>
      </c>
      <c r="C15" s="14">
        <v>8831.5300000000007</v>
      </c>
      <c r="D15" s="16">
        <f t="shared" si="1"/>
        <v>176.63060000000002</v>
      </c>
      <c r="E15" s="2"/>
    </row>
    <row r="16" spans="1:5" s="12" customFormat="1" x14ac:dyDescent="0.25">
      <c r="A16" s="4" t="s">
        <v>35</v>
      </c>
      <c r="B16" s="14">
        <v>131000</v>
      </c>
      <c r="C16" s="14">
        <v>23589.599999999999</v>
      </c>
      <c r="D16" s="16">
        <f t="shared" ref="D16" si="2">C16/B16*100</f>
        <v>18.007328244274809</v>
      </c>
      <c r="E16" s="2"/>
    </row>
    <row r="17" spans="1:5" x14ac:dyDescent="0.25">
      <c r="A17" s="4" t="s">
        <v>12</v>
      </c>
      <c r="B17" s="14">
        <v>3064450</v>
      </c>
      <c r="C17" s="14">
        <v>1661478.72</v>
      </c>
      <c r="D17" s="16">
        <f t="shared" si="0"/>
        <v>54.217843985054415</v>
      </c>
      <c r="E17" s="2"/>
    </row>
    <row r="18" spans="1:5" x14ac:dyDescent="0.25">
      <c r="A18" s="3" t="s">
        <v>14</v>
      </c>
      <c r="B18" s="15">
        <f>B17+B9</f>
        <v>3950650</v>
      </c>
      <c r="C18" s="15">
        <f>C9+C17</f>
        <v>1760807.46</v>
      </c>
      <c r="D18" s="16">
        <f t="shared" si="0"/>
        <v>44.570069735360001</v>
      </c>
      <c r="E18" s="2"/>
    </row>
    <row r="19" spans="1:5" x14ac:dyDescent="0.25">
      <c r="A19" s="25" t="s">
        <v>16</v>
      </c>
      <c r="B19" s="25"/>
      <c r="C19" s="25"/>
      <c r="D19" s="25"/>
      <c r="E19" s="2"/>
    </row>
    <row r="20" spans="1:5" ht="22.5" x14ac:dyDescent="0.25">
      <c r="A20" s="13" t="s">
        <v>25</v>
      </c>
      <c r="B20" s="14">
        <v>782500</v>
      </c>
      <c r="C20" s="14">
        <v>372755.19</v>
      </c>
      <c r="D20" s="14">
        <f>C20/B20*100</f>
        <v>47.636446006389775</v>
      </c>
    </row>
    <row r="21" spans="1:5" ht="33.75" x14ac:dyDescent="0.25">
      <c r="A21" s="13" t="s">
        <v>26</v>
      </c>
      <c r="B21" s="14">
        <v>1663700</v>
      </c>
      <c r="C21" s="14">
        <v>537056.11</v>
      </c>
      <c r="D21" s="14">
        <f>C21/B21*100</f>
        <v>32.280826471118587</v>
      </c>
    </row>
    <row r="22" spans="1:5" x14ac:dyDescent="0.25">
      <c r="A22" s="13" t="s">
        <v>27</v>
      </c>
      <c r="B22" s="14">
        <v>3000</v>
      </c>
      <c r="C22" s="14"/>
      <c r="D22" s="14">
        <f t="shared" ref="D22:D29" si="3">C22/B22*100</f>
        <v>0</v>
      </c>
    </row>
    <row r="23" spans="1:5" x14ac:dyDescent="0.25">
      <c r="A23" s="13" t="s">
        <v>28</v>
      </c>
      <c r="B23" s="14">
        <v>381300</v>
      </c>
      <c r="C23" s="14">
        <v>132349.1</v>
      </c>
      <c r="D23" s="14">
        <f t="shared" si="3"/>
        <v>34.709965906110675</v>
      </c>
    </row>
    <row r="24" spans="1:5" s="12" customFormat="1" x14ac:dyDescent="0.25">
      <c r="A24" s="13" t="s">
        <v>29</v>
      </c>
      <c r="B24" s="14">
        <v>316350</v>
      </c>
      <c r="C24" s="14">
        <v>199000</v>
      </c>
      <c r="D24" s="14">
        <f t="shared" ref="D24" si="4">C24/B24*100</f>
        <v>62.90501027343133</v>
      </c>
    </row>
    <row r="25" spans="1:5" x14ac:dyDescent="0.25">
      <c r="A25" s="13" t="s">
        <v>36</v>
      </c>
      <c r="B25" s="14">
        <v>50000</v>
      </c>
      <c r="C25" s="14">
        <v>8629.74</v>
      </c>
      <c r="D25" s="14">
        <f t="shared" si="3"/>
        <v>17.25948</v>
      </c>
    </row>
    <row r="26" spans="1:5" s="12" customFormat="1" x14ac:dyDescent="0.25">
      <c r="A26" s="13" t="s">
        <v>30</v>
      </c>
      <c r="B26" s="14"/>
      <c r="C26" s="14"/>
      <c r="D26" s="14"/>
    </row>
    <row r="27" spans="1:5" x14ac:dyDescent="0.25">
      <c r="A27" s="13" t="s">
        <v>31</v>
      </c>
      <c r="B27" s="14">
        <v>689302</v>
      </c>
      <c r="C27" s="14">
        <v>95601.65</v>
      </c>
      <c r="D27" s="14">
        <f t="shared" si="3"/>
        <v>13.869341739905005</v>
      </c>
    </row>
    <row r="28" spans="1:5" x14ac:dyDescent="0.25">
      <c r="A28" s="13" t="s">
        <v>32</v>
      </c>
      <c r="B28" s="14">
        <v>47600</v>
      </c>
      <c r="C28" s="14"/>
      <c r="D28" s="14">
        <f t="shared" si="3"/>
        <v>0</v>
      </c>
    </row>
    <row r="29" spans="1:5" x14ac:dyDescent="0.25">
      <c r="A29" s="13" t="s">
        <v>15</v>
      </c>
      <c r="B29" s="14">
        <v>16898</v>
      </c>
      <c r="C29" s="14"/>
      <c r="D29" s="14">
        <f t="shared" si="3"/>
        <v>0</v>
      </c>
    </row>
    <row r="30" spans="1:5" x14ac:dyDescent="0.25">
      <c r="A30" s="5" t="s">
        <v>17</v>
      </c>
      <c r="B30" s="15">
        <f>SUM(B20:B29)</f>
        <v>3950650</v>
      </c>
      <c r="C30" s="15">
        <f>SUM(C20:C29)</f>
        <v>1345391.7899999998</v>
      </c>
      <c r="D30" s="17">
        <f>C30/B30*100</f>
        <v>34.054947666839631</v>
      </c>
    </row>
    <row r="31" spans="1:5" x14ac:dyDescent="0.25">
      <c r="A31" s="6" t="s">
        <v>18</v>
      </c>
      <c r="B31" s="7">
        <f>B18-B30</f>
        <v>0</v>
      </c>
      <c r="C31" s="7">
        <f>C18-C30</f>
        <v>415415.67000000016</v>
      </c>
      <c r="D31" s="1"/>
    </row>
    <row r="33" spans="1:4" s="8" customFormat="1" x14ac:dyDescent="0.25">
      <c r="A33" s="10"/>
      <c r="B33" s="10"/>
      <c r="C33" s="10"/>
      <c r="D33" s="10"/>
    </row>
    <row r="34" spans="1:4" x14ac:dyDescent="0.25">
      <c r="A34" s="10" t="s">
        <v>22</v>
      </c>
      <c r="B34" s="10"/>
      <c r="C34" s="10"/>
      <c r="D34" s="10"/>
    </row>
    <row r="35" spans="1:4" x14ac:dyDescent="0.25">
      <c r="A35" s="10" t="s">
        <v>20</v>
      </c>
      <c r="B35" s="10"/>
      <c r="C35" s="10" t="s">
        <v>19</v>
      </c>
      <c r="D35" s="10"/>
    </row>
    <row r="37" spans="1:4" x14ac:dyDescent="0.25">
      <c r="A37" s="11" t="s">
        <v>34</v>
      </c>
      <c r="B37" s="10"/>
      <c r="C37" s="10"/>
      <c r="D37" s="10"/>
    </row>
    <row r="38" spans="1:4" x14ac:dyDescent="0.25">
      <c r="A38" s="11" t="s">
        <v>33</v>
      </c>
      <c r="B38" s="10"/>
      <c r="C38" s="10"/>
      <c r="D38" s="10"/>
    </row>
  </sheetData>
  <mergeCells count="8">
    <mergeCell ref="A5:D5"/>
    <mergeCell ref="A6:D6"/>
    <mergeCell ref="A8:D8"/>
    <mergeCell ref="A19:D19"/>
    <mergeCell ref="A1:D1"/>
    <mergeCell ref="A2:D2"/>
    <mergeCell ref="A3:D3"/>
    <mergeCell ref="A4:D4"/>
  </mergeCells>
  <pageMargins left="0.70866141732283472" right="0.70866141732283472" top="0.55118110236220474" bottom="0.55118110236220474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Апрель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BUH_server</dc:creator>
  <cp:lastModifiedBy>MKU_CB</cp:lastModifiedBy>
  <cp:lastPrinted>2020-05-13T09:17:30Z</cp:lastPrinted>
  <dcterms:created xsi:type="dcterms:W3CDTF">2016-02-08T11:51:34Z</dcterms:created>
  <dcterms:modified xsi:type="dcterms:W3CDTF">2021-07-15T05:10:07Z</dcterms:modified>
</cp:coreProperties>
</file>